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pavel.kubinek\Dropbox\doky\zakazky\2025 - nábytek 5NP\PROFURE\"/>
    </mc:Choice>
  </mc:AlternateContent>
  <xr:revisionPtr revIDLastSave="0" documentId="13_ncr:1_{35460D6A-BF53-4843-8233-41052427D7C1}" xr6:coauthVersionLast="47" xr6:coauthVersionMax="47" xr10:uidLastSave="{00000000-0000-0000-0000-000000000000}"/>
  <bookViews>
    <workbookView xWindow="-120" yWindow="-120" windowWidth="29040" windowHeight="15840" tabRatio="846" activeTab="1" xr2:uid="{00000000-000D-0000-FFFF-FFFF00000000}"/>
  </bookViews>
  <sheets>
    <sheet name="Interiérová část - atypické prv" sheetId="46" r:id="rId1"/>
    <sheet name="Interiérová část - typické prv" sheetId="41" r:id="rId2"/>
    <sheet name="CENA CELKEM" sheetId="44" r:id="rId3"/>
  </sheets>
  <definedNames>
    <definedName name="_xlnm.Print_Titles" localSheetId="2">'CENA CELKEM'!$2:$2</definedName>
    <definedName name="_xlnm.Print_Titles" localSheetId="0">'Interiérová část - atypické prv'!$2:$5</definedName>
    <definedName name="_xlnm.Print_Titles" localSheetId="1">'Interiérová část - typické prv'!$2:$5</definedName>
    <definedName name="_xlnm.Print_Area" localSheetId="2">'CENA CELKEM'!$A:$I</definedName>
    <definedName name="_xlnm.Print_Area" localSheetId="0">'Interiérová část - atypické prv'!$B:$H</definedName>
    <definedName name="_xlnm.Print_Area" localSheetId="1">'Interiérová část - typické prv'!$B:$H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46" l="1"/>
  <c r="H13" i="46"/>
  <c r="H23" i="46"/>
  <c r="H31" i="46"/>
  <c r="H11" i="46"/>
  <c r="H12" i="46"/>
  <c r="H7" i="46"/>
  <c r="H8" i="46"/>
  <c r="H9" i="46"/>
  <c r="H10" i="46"/>
  <c r="H14" i="46"/>
  <c r="H15" i="46"/>
  <c r="H16" i="46"/>
  <c r="H17" i="46"/>
  <c r="H18" i="46"/>
  <c r="H19" i="46"/>
  <c r="H20" i="46"/>
  <c r="H21" i="46"/>
  <c r="H22" i="46"/>
  <c r="H24" i="46"/>
  <c r="H25" i="46"/>
  <c r="H26" i="46"/>
  <c r="H27" i="46"/>
  <c r="H28" i="46"/>
  <c r="H29" i="46"/>
  <c r="H30" i="46"/>
  <c r="H6" i="46"/>
  <c r="H33" i="46" l="1"/>
  <c r="H5" i="44" l="1"/>
  <c r="H34" i="46"/>
  <c r="H35" i="46" s="1"/>
  <c r="H13" i="41"/>
  <c r="H12" i="41"/>
  <c r="H11" i="41"/>
  <c r="H10" i="41"/>
  <c r="H9" i="41"/>
  <c r="H8" i="41"/>
  <c r="H7" i="41"/>
  <c r="H6" i="41"/>
  <c r="H14" i="41" l="1"/>
  <c r="H6" i="44"/>
  <c r="H8" i="44" s="1"/>
  <c r="H9" i="44" s="1"/>
  <c r="H10" i="44" s="1"/>
  <c r="H15" i="41" l="1"/>
  <c r="H16" i="41" s="1"/>
</calcChain>
</file>

<file path=xl/sharedStrings.xml><?xml version="1.0" encoding="utf-8"?>
<sst xmlns="http://schemas.openxmlformats.org/spreadsheetml/2006/main" count="138" uniqueCount="88">
  <si>
    <t>č.</t>
  </si>
  <si>
    <t>mj.</t>
  </si>
  <si>
    <t>Popis položky</t>
  </si>
  <si>
    <t>Počet</t>
  </si>
  <si>
    <t>Cena/mj.</t>
  </si>
  <si>
    <t>Cena celkem</t>
  </si>
  <si>
    <t>ks</t>
  </si>
  <si>
    <t>Celkem:</t>
  </si>
  <si>
    <t>ozn. (ks)</t>
  </si>
  <si>
    <t>ATYPICKÉ PRVKY</t>
  </si>
  <si>
    <t>DPH 21%</t>
  </si>
  <si>
    <t>Celkem vč. DPH</t>
  </si>
  <si>
    <t>Celkem bez DPH</t>
  </si>
  <si>
    <t>Interiérová část - atypické prvky</t>
  </si>
  <si>
    <t>TYPICKÉ PRVKY</t>
  </si>
  <si>
    <t>m</t>
  </si>
  <si>
    <t>T.01</t>
  </si>
  <si>
    <r>
      <rPr>
        <b/>
        <sz val="8"/>
        <color theme="1"/>
        <rFont val="Calibri"/>
        <family val="2"/>
        <charset val="238"/>
        <scheme val="minor"/>
      </rPr>
      <t>Kancelářské křeslo</t>
    </r>
    <r>
      <rPr>
        <sz val="8"/>
        <color theme="1"/>
        <rFont val="Calibri"/>
        <family val="2"/>
        <charset val="238"/>
        <scheme val="minor"/>
      </rPr>
      <t xml:space="preserve">
Počet (ks): 8
Rozměry (+ -): 700 x 700 x 1100-1200 mm
Barva/dekor: béžová
Popis:
Kancelářská židle, opora celých zad, područky, nastavitelná výška sedu (min. výška sedáku (+ -) 450 mm. max. výška sedáku (+ -) 570 mm), otáčení o 360°, materiál sedáku a opěráku – polyurethan, barva potahu béžová, polstrovaný sedák a opěrák, materiál područky a podnoží – kov, barva béžová, oděruodolnost textilie podle testu Martindale min. 40 000, kolečka plastová s úpravou proti oděru, manuální nakláněcí a výškově nastavovací mechanismus, zámek naklápěcího mechanismu
Nosnost min. 100 kg
Spojovací a kotvící prvky a montáž.</t>
    </r>
  </si>
  <si>
    <r>
      <rPr>
        <b/>
        <sz val="8"/>
        <color theme="1"/>
        <rFont val="Calibri"/>
        <family val="2"/>
        <charset val="238"/>
        <scheme val="minor"/>
      </rPr>
      <t>Sedací vak</t>
    </r>
    <r>
      <rPr>
        <sz val="8"/>
        <color theme="1"/>
        <rFont val="Calibri"/>
        <family val="2"/>
        <charset val="238"/>
        <scheme val="minor"/>
      </rPr>
      <t xml:space="preserve">
Počet (ks): 2
Rozměry (+ -): 750 x 750 x 750 mm
Barva/dekor: šedá
Popis:
Sedací vak kulatého tvaru, náplň polystyrenové kuličky, potah materiál PES, barva šedá, oděruodolnost textilie podle testu Martindale min. 40 000, možnost opakovaného plnění
Nosnost min. 100 kg
Spojovací a kotvící prvky a montáž.</t>
    </r>
  </si>
  <si>
    <r>
      <rPr>
        <b/>
        <sz val="8"/>
        <color theme="1"/>
        <rFont val="Calibri"/>
        <family val="2"/>
        <charset val="238"/>
        <scheme val="minor"/>
      </rPr>
      <t>Odkládací stolek</t>
    </r>
    <r>
      <rPr>
        <sz val="8"/>
        <color theme="1"/>
        <rFont val="Calibri"/>
        <family val="2"/>
        <charset val="238"/>
        <scheme val="minor"/>
      </rPr>
      <t xml:space="preserve">
Počet (ks): 1
Rozměry (+ -): 450 x 450 x 550 mm
Barva: bílá
Popis:
Stolek kruhového tvaru, materiál kov, povrchová úprava práškový lak, barva bílá mat, 
Nosnost min. 5 kg
Spojovací a kotvící prvky a montáž.</t>
    </r>
  </si>
  <si>
    <r>
      <rPr>
        <b/>
        <sz val="8"/>
        <color theme="1"/>
        <rFont val="Calibri"/>
        <family val="2"/>
        <charset val="238"/>
        <scheme val="minor"/>
      </rPr>
      <t>Závěs</t>
    </r>
    <r>
      <rPr>
        <sz val="8"/>
        <color theme="1"/>
        <rFont val="Calibri"/>
        <family val="2"/>
        <charset val="238"/>
        <scheme val="minor"/>
      </rPr>
      <t xml:space="preserve">
Počet (m): 6
Rozměry (+ -): šířka 1500 mm
Barva/dekor: olivově zelená
Popis:
Látka pro ušití závěsů, materiál PES, barva olivově zelená, gramáž (+ -) 200 g/m2
Šířka závěsu 1500 mm, výška 2600 mm, opatřen úchyty pro háčky do stropní kolejnice
Spojovací a kotvící prvky a montáž.</t>
    </r>
  </si>
  <si>
    <r>
      <rPr>
        <b/>
        <sz val="8"/>
        <color theme="1"/>
        <rFont val="Calibri"/>
        <family val="2"/>
        <charset val="238"/>
        <scheme val="minor"/>
      </rPr>
      <t>Stropní kolejnice</t>
    </r>
    <r>
      <rPr>
        <sz val="8"/>
        <color theme="1"/>
        <rFont val="Calibri"/>
        <family val="2"/>
        <charset val="238"/>
        <scheme val="minor"/>
      </rPr>
      <t xml:space="preserve">
Počet (ks): 1
Rozměry (+ -): 2400 x 50 x 50 mm
Barva/dekor: bílá
Popis:
Jednořadá stropní kolejnice s háčky a krytem, materiál PVC, barva bílá, opatřena min. 1 háčkem na 10 cm kolejnice (min. 24 ks háčků)
Spojovací a kotvící prvky a montáž.</t>
    </r>
  </si>
  <si>
    <r>
      <t xml:space="preserve">Stolní deska
</t>
    </r>
    <r>
      <rPr>
        <sz val="8"/>
        <color theme="1"/>
        <rFont val="Calibri"/>
        <family val="2"/>
        <charset val="238"/>
        <scheme val="minor"/>
      </rPr>
      <t xml:space="preserve">
Počet (ks): 6
Rozměry (+ -): 1800 x 800 x 25 mm
Barva/dekor: bílá mat
Popis:
Stolní deska
materiál desky DTD-L tl. (+ -) 25 mm, barva bílá mat
deska opatřena kabelovou průchodkou v barvě desky, 2x přilnavé nanopodložky pod každou desku, osazeny mezi desku stolu a spodní vynášecí díly
součástí dodávky spojovací a kotvící prvky, montáž a instalace
rozmezí (+-) počítá s možnou odchylkou cca 15 %, přesné rozměry budou dány zaměřením skutečného provedení stavby a dostupnými materiály dodavatele/ů</t>
    </r>
  </si>
  <si>
    <r>
      <t xml:space="preserve">Stolní deska
</t>
    </r>
    <r>
      <rPr>
        <sz val="8"/>
        <color theme="1"/>
        <rFont val="Calibri"/>
        <family val="2"/>
        <charset val="238"/>
        <scheme val="minor"/>
      </rPr>
      <t>Počet (ks): 1
Rozměry (+ -): 2380 x 800 x 25 mm
Barva/dekor: bílá mat
Popis:
Stolní deska
materiál desky DTD-L tl. (+ -) 25 mm, barva bílá mat
deska opatřena kabelovou průchodkou v barvě desky, deska opatřena kabelovou průchodkou v barvě desky, 2x přilnavé nanopodložky pod každou desku, osazeny mezi desku stolu a spodní vynášecí díly
součástí dodávky spojovací a kotvící prvky, montáž a instalace
rozmezí (+-) počítá s možnou odchylkou cca 15 %, přesné rozměry budou dány zaměřením skutečného provedení stavby a dostupnými materiály dodavatele/ů</t>
    </r>
  </si>
  <si>
    <r>
      <t xml:space="preserve">Policový díl
</t>
    </r>
    <r>
      <rPr>
        <sz val="8"/>
        <color theme="1"/>
        <rFont val="Calibri"/>
        <family val="2"/>
        <charset val="238"/>
        <scheme val="minor"/>
      </rPr>
      <t xml:space="preserve">
Počet (ks): 7
Rozměry: (+ -) 800 x (+ -) 400 x 710 mm
Barva/dekor: bílá mat
Popis:
Otevřená policová skříňka kancelářského stolu (možná funkce podnože stolu), 1 police, materiál dřevovláknitá deska, tl. desky (+ -) 20 mm, povrchová úprava laminát, barva bílá mat, ABS hrana (+ -) 1 mm, pohledová záda, rektifikační kluzáky s výškou min. 5 mm, nosnost police min. (+ -) 5 kg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</si>
  <si>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 xml:space="preserve">
Počet (ks): 1
Rozměry (+ -): 1270 x 20 x 1270 mm
Barva/dekor: bílá mat, korek
Popis:
Korková nástěnka v jednoduchém subtilním kovovém rámu
materiál nástěnky korek tl. (+ -) 10 mm, povrchová úprava přírodní, materiál profilu rámu kov, profil (+ -) 5x20 mm, povrchová úprava práškový lak, barva bílá mat (obdobná RAL 9016)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</si>
  <si>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Počet (ks): 1
Rozměry (+ -): 2000 x 20 x 920 mm
Barva/dekor: bílá mat, korek
Popis:
Korková nástěnka v jednoduchém subtilním kovovém rámu
materiál nástěnky korek tl. (+ -) 10 mm, povrchová úprava přírodní, materiál profilu rámu kov, profil (+ -) 5x20 mm, povrchová úprava práškový lak, barva bílá mat (obdobná RAL 9016)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</si>
  <si>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Skříň</t>
    </r>
    <r>
      <rPr>
        <sz val="8"/>
        <color theme="1"/>
        <rFont val="Calibri"/>
        <family val="2"/>
        <charset val="238"/>
        <scheme val="minor"/>
      </rPr>
      <t xml:space="preserve">
Počet (ks): 5
Rozměry (+ -): 600 x 600 x 2020 mm
Barva/dekor: bílá mat
Popis:
Úložná skříň s policemi
Materiál otevíravých dvířek, korpusu skříně, soklu a vnitřních polic DTD-L tl. (+ -) 20 mm, barva bílá mat, viditelné hrany opatřeny ABS hranou (+ -) 0,5 mm   
otevíravá dvířka opatřeny subtilní kovovou úchytkou montovanou na hranu desky, materiál kov, povrchová úprava práškový lak, barva bílá mat (obdobná RAL 9016)
5x výškově nastavitelná vnitřní police, min. nosnost každé police 20 kg
součástí dodávky spojovací a kotvící prvky, montáž a instalace
rozmezí (+-) počítá s možnou odchylkou cca 15 %, přesné rozměry budou dány zaměřením skutečného provedení stavby a dostupnými materiály dodavatele/ů</t>
    </r>
  </si>
  <si>
    <r>
      <t xml:space="preserve">Skříň
</t>
    </r>
    <r>
      <rPr>
        <sz val="8"/>
        <color theme="1"/>
        <rFont val="Calibri"/>
        <family val="2"/>
        <charset val="238"/>
        <scheme val="minor"/>
      </rPr>
      <t xml:space="preserve">
Počet (ks): 2
Rozměry (+ -): 600 x 600 x 2020 mm
Barva/dekor: bílá mat
Popis:
Úložná skříň s dvěma sekcemi (spodní sekce v. (+ -) 900, horní sekce v. (+ -) 1120), vestavnou lednicí a mikrovlnnou troubou
Materiál otevíravých dvířek, korpusu skříně, soklu a vnitřních polic DTD-L tl. (+ -) 20 mm, barva bílá mat viditelné hrany opatřeny ABS hranou (+ -) 0,5 mm   
otevíravá dvířka opatřeny subtilní kovovou úchytkou montovanou na hranu desky, materiál kov, povrchová úprava práškový lak, barva bílá mat (obdobná RAL 9016)
spodní sekce uzpůsobena pro instalaci vestavné lednice, soklová část opatřena větrací mřížkou, materiál kov, dekor nerez mat
v horní sekci uvažováno s umístěním mikrovlnné trouby, zadní deska opatřena průchodem pro kabeláž
v horní sekci 2x výškově nastavitelná vnitřní police, min. nosnost každé police min. 20 kg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</si>
  <si>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 xml:space="preserve">
Počet (ks): 1
Rozměry (+ -): 1630 x 20 x 1200 mm
Barva/dekor: bílá mat, korek
Popis:
Korková nástěnka v jednoduchém subtilním kovovém rámu
materiál nástěnky korek tl. (+ -) 10 mm, povrchová úprava přírodní, materiál profilu rámu kov, profil (+ -) 5x20 mm, povrchová úprava práškový lak, barva bílá mat (obdobná RAL 9016)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</si>
  <si>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Počet (ks): 1
Rozměry (+ -): 3580 x 20 x 1200 mm
Barva/dekor: bílá mat, korek
Popis:
Korková nástěnka v jednoduchém subtilním kovovém rámu
materiál nástěnky korek tl. (+ -) 10 mm, povrchová úprava přírodní, materiál profilu rámu kov, profil (+ -) 5x20 mm, povrchová úprava práškový lak, barva bílá mat (obdobná RAL 9016)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</si>
  <si>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t xml:space="preserve">Vestavěná lavice
</t>
    </r>
    <r>
      <rPr>
        <sz val="8"/>
        <color theme="1"/>
        <rFont val="Calibri"/>
        <family val="2"/>
        <charset val="238"/>
        <scheme val="minor"/>
      </rPr>
      <t xml:space="preserve">
Počet (ks): 1
Rozměry (+ -): 1310 x 350 x 450 mm
Barva/dekor: olivově zelená mat, béžová
Popis:
Vestavěná lavice s 2x předělem a čalouněným sedákem
materiál korpusu a dělících desek DTD-L tl. (+ -) 20 mm, barva olivově zelená mat, materiál pohledových zad DTD-L tl. (+ -) 10 mm, barva olivově zelená mat, viditelné hrany opatřeny ABS hranou (+ -) 0,5 mm, materiál čalouněného sedáku PUR pěna, materiál potahu textil, barva béžová, oděruodolnost textilie podle testu Martindale min. 100 000
čalouněný sedák fixní
podrobné rozměry prvku uvedeny v projektové dokumentaci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</si>
  <si>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 xml:space="preserve">
Počet (ks): 1
Rozměry (+ -): 2300 x 20 x 1200 mm
Barva/dekor: bílá mat, korek
Popis:
Korková nástěnka v jednoduchém subtilním kovovém rámu se zaobleným rohem
materiál nástěnky korek tl. (+ -) 10 mm, povrchová úprava přírodní, materiál profilu rámu kov, profil (+ -) 5x20 mm, povrchová úprava práškový lak, barva bílá mat (obdobná RAL 9016)
poloměr zaoblení pravého rohu je totožný s výškou nástěnky (+ -) 1200 mm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</si>
  <si>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t xml:space="preserve">Vestavěná lavice
</t>
    </r>
    <r>
      <rPr>
        <sz val="8"/>
        <color theme="1"/>
        <rFont val="Calibri"/>
        <family val="2"/>
        <charset val="238"/>
        <scheme val="minor"/>
      </rPr>
      <t xml:space="preserve">
Počet (ks): 1
Rozměry (+ -): 1770 x 250 x 450 mm
Barva/dekor: olivově zelená mat, béžová
Popis:
Vestavěná lavice s 4x předělem a dvojitým čalouněným sedákem
materiál korpusu a dělících desek DTD-L tl. (+ -) 20 mm, barva olivově zelená mat, materiál pohledových zad DTD-L tl. (+ -) 10 mm, barva olivově zelená mat, viditelné hrany opatřeny ABS hranou (+ -) 0,5 mm, materiál čalouněného sedáku PUR pěna, materiál potahu textil, barva béžová, oděruodolnost textilie podle testu Martindale min. 100 000
dvojitý čalouněný sedák fixní
podrobné rozměry prvku uvedeny v projektové dokumentaci
součástí dodávky spojovací a kotvící prvky, montáž a instalace
rozmezí (+-) počítá s možnou odchylkou cca 15 %, přesné rozměry budou dány zaměřením skutečného provedení stavby a dostupnými materiály dodavatele/ů</t>
    </r>
  </si>
  <si>
    <r>
      <t xml:space="preserve">Nástěnka
</t>
    </r>
    <r>
      <rPr>
        <sz val="8"/>
        <color theme="1"/>
        <rFont val="Calibri"/>
        <family val="2"/>
        <charset val="238"/>
        <scheme val="minor"/>
      </rPr>
      <t xml:space="preserve">
Počet (ks): 1
Rozměry (+ -): 4400 x 20 x 1200 mm
Barva/dekor: bílá mat, korek
Popis:
Korková nástěnka v jednoduchém subtilním kovovém rámu se zaoblenými rohy
materiál nástěnky korek tl. (+ -) 10 mm, povrchová úprava přírodní, materiál profilu rámu kov, profil (+ -) 5x20 mm, povrchová úprava práškový lak, barva bílá mat (obdobná RAL 9016)
poloměr zaoblení rohů je totožný s výškou nástěnky (+ -) 1200 mm
horní linie nástěnky při instalaci zarovnána s výškou dveří a skříní (2020 mm)
skryté nástěnné kotvení
součástí dodávky spojovací a kotvící prvky, montáž a instalace
rozmezí (+-) počítá s možnou odchylkou cca 15 %, přesné rozměry budou dány zaměřením skutečného provedení stavby a dostupnými materiály dodavatele/ů</t>
    </r>
  </si>
  <si>
    <r>
      <t xml:space="preserve">Stůl
</t>
    </r>
    <r>
      <rPr>
        <sz val="8"/>
        <color theme="1"/>
        <rFont val="Calibri"/>
        <family val="2"/>
        <charset val="238"/>
        <scheme val="minor"/>
      </rPr>
      <t xml:space="preserve">
Počet (ks): 6
Rozměry (+ -): 1800 x 600 x 740 mm
Barva/dekor: olivově zelená mat, bílá mat
Popis:
Stůl s kovovým podnožím
materiál horní desky stolu DTD-L tl. (+ -) 25 mm, barva olivově zelená mat, viditelné hrany opatřeny ABS hranou (+ -) 1 mm, materiál podnoží kovový profil (+ -) 40x40 mm, povrchová úprava práškový lak, barva bílá mat (obdobná RAL 9016)
podnoží opatřeno rektifikačními kluzáky s výškou min. 5 mm
nosnost stolní desky min. 100 kg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</si>
  <si>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Půlkulatý stůl</t>
    </r>
    <r>
      <rPr>
        <sz val="8"/>
        <color theme="1"/>
        <rFont val="Calibri"/>
        <family val="2"/>
        <charset val="238"/>
        <scheme val="minor"/>
      </rPr>
      <t xml:space="preserve">
Počet (ks): 2
Rozměry (+ -): 1200 x 600 x 740 mm
Barva/dekor: olivově zelená mat, bílá mat
Popis:
Stůl s kovovým podnožím
materiál horní desky stolu DTD-L tl. (+ -) 25 mm, barva olivově zelená mat, viditelné hrany opatřeny ABS hranou (+ -) 1 mm, materiál podnoží kovový profil (+ -) 40x40 mm, povrchová úprava práškový lak, barva bílá mat (obdobná RAL 9016)
podnoží opatřeno rektifikačními kluzáky s výškou min. 5 mm
poloměr zaoblení desky 600 mm, nosnost stolní desky min. 100 kg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</si>
  <si>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 xml:space="preserve">Dekorativní lišta
</t>
    </r>
    <r>
      <rPr>
        <sz val="8"/>
        <color theme="1"/>
        <rFont val="Calibri"/>
        <family val="2"/>
        <charset val="238"/>
        <scheme val="minor"/>
      </rPr>
      <t xml:space="preserve">
Počet (m): 220
Rozměry (+ -): 10 x 10 mm
Barva/dekor: bílá mat
Popis:
Dřevěná dekorativní lišta pro zvýraznění tektoniky konstrukce
materiál dřevo masiv 10x10 mm, bez suků, povrchová úprava lak, barva bílá mat (obdobná RAL 9016)
instalace na stěnu skrytým kotvením, či lepením
součástí dodávky spojovací a kotvící prvky, montáž a instalace
rozmezí (+-) počítá s možnou odchylkou cca 15 %, přesné rozměry budou dány zaměřením skutečného provedení stavby a dostupnými materiály dodavatele/ů</t>
    </r>
  </si>
  <si>
    <t>T.519.2 (1x)
T.527.2 (3x)
T.530.3 (2x)</t>
  </si>
  <si>
    <t>T.519.3 (1x)</t>
  </si>
  <si>
    <t>T.519.4 (2x)
T.527.3 (1x)
T.530.4 (4x)</t>
  </si>
  <si>
    <t>T.519.5 (3x)
T.527.4 (5x)
T.530.5 (4x)</t>
  </si>
  <si>
    <t>T.519.6 (1x)</t>
  </si>
  <si>
    <t>T.519.7 (1x)</t>
  </si>
  <si>
    <t>T.524.4 (1x)</t>
  </si>
  <si>
    <t>T.524.6 (9x)</t>
  </si>
  <si>
    <t>T.527.5 (3x)
T.530.6 (2x)</t>
  </si>
  <si>
    <t>T.527.6 (1x)
T.530.7 (1x)</t>
  </si>
  <si>
    <t>T.527.7 (1x)
T.530.8 (1x)</t>
  </si>
  <si>
    <t>T.527.8 (1x)</t>
  </si>
  <si>
    <t>T.527.9 (1x)</t>
  </si>
  <si>
    <t>T.527.10 (1x)</t>
  </si>
  <si>
    <t>T.528.2 (1x)
T.529.2 (1x)
T.532.4 (1x)</t>
  </si>
  <si>
    <t>T.529.4 (5x)</t>
  </si>
  <si>
    <t>T.530.2 (1x)</t>
  </si>
  <si>
    <t>T.530.9 (1x)</t>
  </si>
  <si>
    <t>T.530.10 (1x)</t>
  </si>
  <si>
    <t>T.530.11 (1x)</t>
  </si>
  <si>
    <t>T.532.6 (6x)</t>
  </si>
  <si>
    <t>T.532.7 (2x)</t>
  </si>
  <si>
    <t>M.519.1 (2x)
M.527.1 (3x)
M.530.1 (3x)</t>
  </si>
  <si>
    <t>M.519.2 (1x)
M.524.2 (1x) M.528.2 (1x)
M.529.2 (1x)
M.532.2 (1x)</t>
  </si>
  <si>
    <t>M.524.1 (18x)</t>
  </si>
  <si>
    <t>M.528.1 (16x)
M.529.1 (15x)
M.532.1 (34x)</t>
  </si>
  <si>
    <r>
      <rPr>
        <b/>
        <sz val="8"/>
        <color theme="1"/>
        <rFont val="Calibri"/>
        <family val="2"/>
        <charset val="238"/>
        <scheme val="minor"/>
      </rPr>
      <t>Učitelská židle</t>
    </r>
    <r>
      <rPr>
        <sz val="8"/>
        <color theme="1"/>
        <rFont val="Calibri"/>
        <family val="2"/>
        <charset val="238"/>
        <scheme val="minor"/>
      </rPr>
      <t xml:space="preserve">
Počet (ks): 5
Rozměry (+ -): 700 x 700 x 800-900 mm
Barva/dekor: šedá
Popis:
Kancelářská židle, nastavitelná výška sedu (min. výška sedáku (+ -) 460 mm. max. výška sedáku (+ -) 600 mm), otáčení o 360°, materiál sedáku a opěráku – látka, barva potahu šedá, oděruodolnost textilie podle testu Martindale min. 40 000, polstrovaný sedák a opěrák, materiál podnoží – kov, barva šedá, kolečka plastová s úpravou proti oděru, manuální výškově nastavovací mechanismus
Nosnost min. 100 kg
Spojovací a kotvící prvky a montáž.</t>
    </r>
  </si>
  <si>
    <t>M.532.4 (2x)</t>
  </si>
  <si>
    <t>M.532.5 (1x)</t>
  </si>
  <si>
    <t>M.532.6 (2x)</t>
  </si>
  <si>
    <t>M.532.7 (1x)</t>
  </si>
  <si>
    <t>Interiérová část - typické prvky</t>
  </si>
  <si>
    <r>
      <t xml:space="preserve">Zásuvkový díl
</t>
    </r>
    <r>
      <rPr>
        <sz val="8"/>
        <color theme="1"/>
        <rFont val="Calibri"/>
        <family val="2"/>
        <charset val="238"/>
        <scheme val="minor"/>
      </rPr>
      <t>Počet (ks): 12
Rozměry: (+ -) 400 x (+ -) 800 x 710 mm
Barva/dekor: bílá mat
Popis:
Skříňka se 4x zásuvkami (možná funkce podnože stolu), materiál dřevovláknitá deska, tl. desky (+ -) 20 mm, povrchová úprava laminát, barva bílá mat, ABS hrana (+ -) 1 mm, zásuvky otevíravé pomocí subtilní kovové úchytky instalované na celou délku horní hrany čelní desky, profil tvaru “J“, povrchová úprava práškový lak, barva bílá mat (obdobná RAL 9016), pohledová záda, rektifikační kluzáky s výškou min. 5 mm 
součástí dodávky spojovací a kotvící prvky, montáž a instalace
rozmezí (+-) počítá s možnou odchylkou cca 15 %, přesné rozměry budou dány zaměřením skutečného provedení stavby a dostupnými materiály dodavatele/ů</t>
    </r>
  </si>
  <si>
    <r>
      <t xml:space="preserve">Pojízdná katedra
</t>
    </r>
    <r>
      <rPr>
        <sz val="8"/>
        <color theme="1"/>
        <rFont val="Calibri"/>
        <family val="2"/>
        <charset val="238"/>
        <scheme val="minor"/>
      </rPr>
      <t xml:space="preserve">
Počet (ks): 1
Rozměry (+ -): 1800 x 600 x 740 mm
Barva/dekor: olivově zelená mat
Popis:
Pojízdná katedra se zásuvkovou sekcí
materiál horní desky stolu DTD-L tl. (+ -) 30 mm, materiál stojných desek stolu, korpusu, čel zásuvek DTD-L tl. (+ -) 20 mm, barva olivově zelená mat, viditelné hrany opatřeny ABS hranou (+ -) 1 mm
stolní deska opatřena kabelovou průchodkou v barvě desky, zásuvky otevíravé pomocí subtilní kovové úchytky instalované na celou délku horní hrany čelní desky, profil tvaru “J“, povrchová úprava práškový lak, barva olivově zelená mat (obdobná RAL 6013)
2x nábytkové kolečko s L profilem a brzdou instalováno na spodní a vnitřní plochu stojné desky, průměr (+ -) 45 mm, 4x nábytkové kolečko s brzdou instalováno na plochu podpůrné zásuvkové sekce, průměr (+ -) 45 mm, nosnost jednoho kolečka min. 25 kg
zásuvky uzamykatelné, opařeny cylindrickým zámkem
nosnost stolní desky min. 100 kg
podrobné rozměry prvku uvedeny v projektové dokumentaci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</si>
  <si>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Sklápěcí pojízdný stůl</t>
    </r>
    <r>
      <rPr>
        <sz val="8"/>
        <color theme="1"/>
        <rFont val="Calibri"/>
        <family val="2"/>
        <charset val="238"/>
        <scheme val="minor"/>
      </rPr>
      <t xml:space="preserve">
Počet (ks): 9
Rozměry (+ -): 1400 x 700 x 740 mm
Barva/dekor: bílá mat
Popis:
Pojízdný stůl s možností sklopení
materiál horní desky stolu DTD-L tl. (+ -) 20 mm, bílá mat, viditelné hrany opatřeny ABS hranou min. 1 mm, materiál podnoží kov, povrchová úprava práškový lak, barva bílá mat (obdobná RAL 9016)
4x nábytkové kolečko brzdou instalováno na spodní plochu podnoží, průměr (+ -) 60 mm, podnoží opatřeno mechanismem pro možné sklopení desky do vertikální polohy pro možnost skladování
rozměr stolní desky 1400 x 700 x 740 mm, nosnost min. 70 kg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</si>
  <si>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Skříň šatní</t>
    </r>
    <r>
      <rPr>
        <sz val="8"/>
        <color theme="1"/>
        <rFont val="Calibri"/>
        <family val="2"/>
        <charset val="238"/>
        <scheme val="minor"/>
      </rPr>
      <t xml:space="preserve">
Počet (ks): 2
Rozměry (+ -): 600 x 600 x 2020 mm
Barva/dekor: bílá mat
Popis:
Úložná šatní skříň s policemi a šatní tyčí
Materiál otevíravých dvířek, korpusu skříně, soklu a vnitřních polic DTD-L tl. (+ -) 20 mm, barva bílá mat, viditelné hrany opatřeny ABS hranou (+ -) 0,5 mm
otevíravá dvířka opatřeny subtilní kovovou úchytkou montovanou na hranu desky, materiál kov, povrchová úprava práškový lak, barva bílá mat (obdobná RAL 9016)
skříň opatřena závěsnou šatní tyčí, materiál kov, 2x fixní vnitřní policev horní a spodní sekci skříně, min. nosnost každé police 20 kg
součástí dodávky spojovací a kotvící prvky, montáž a instalace
rozmezí (+-) počítá s možnou odchylkou cca 15 %, přesné rozměry budou dány zaměřením skutečného provedení stavby a dostupnými materiály dodavatele/ů</t>
    </r>
  </si>
  <si>
    <r>
      <t xml:space="preserve">Stolní deska
</t>
    </r>
    <r>
      <rPr>
        <sz val="8"/>
        <color theme="1"/>
        <rFont val="Calibri"/>
        <family val="2"/>
        <charset val="238"/>
        <scheme val="minor"/>
      </rPr>
      <t xml:space="preserve">
Počet (ks): 1
Rozměry (+ -): 2800 x 800 x 25 mm
Barva/dekor: bílá mat
Popis:
Stolní deska
materiál desky DTD-L tl. (+ -) 25 mm, barva bílá mat
deska opatřena kabelovou průchodkou v barvě desky, 2x přilnavé nanopodložky pod každou desku, osazeny mezi desku stolu a spodní vynášecí díly
součástí dodávky spojovací a kotvící prvky, montáž a instalace
rozmezí (+-) počítá s možnou odchylkou cca 15 %, přesné rozměry budou dány zaměřením skutečného provedení stavby a dostupnými materiály dodavatele/ů</t>
    </r>
  </si>
  <si>
    <r>
      <rPr>
        <b/>
        <sz val="8"/>
        <color theme="1"/>
        <rFont val="Calibri"/>
        <family val="2"/>
        <charset val="238"/>
        <scheme val="minor"/>
      </rPr>
      <t>Pevná žákovská židle</t>
    </r>
    <r>
      <rPr>
        <sz val="8"/>
        <color theme="1"/>
        <rFont val="Calibri"/>
        <family val="2"/>
        <charset val="238"/>
        <scheme val="minor"/>
      </rPr>
      <t xml:space="preserve">
Počet (ks): 18
Velikost (+ -): standardizovaná velikost 6
Barva/dekor: bílá
Popis:
Školní židle pro standardizovanou velikost školního vybavení 6, ergonomicky tvarovaný sedák a opěrák, materiál sedáku a opěráku buková překližka, povrchová úprava CPL laminát, barva bílá, materiál konstrukce kovový polooválný profil (+ -) 20 x 40 mm, povrchová úprava práškový lak, barva bílá, 4x kluzák
Nosnost min. 100 kg
Min. záruka 5 let.
Spojovací a kotvící prvky a montáž.</t>
    </r>
  </si>
  <si>
    <r>
      <rPr>
        <b/>
        <sz val="8"/>
        <color theme="1"/>
        <rFont val="Calibri"/>
        <family val="2"/>
        <charset val="238"/>
        <scheme val="minor"/>
      </rPr>
      <t xml:space="preserve">Studentská židle
</t>
    </r>
    <r>
      <rPr>
        <sz val="8"/>
        <color theme="1"/>
        <rFont val="Calibri"/>
        <family val="2"/>
        <charset val="238"/>
        <scheme val="minor"/>
      </rPr>
      <t xml:space="preserve">
Počet (ks): 65
Rozměry (+ -): 700 x 700 x 800-900 mm
Barva/dekor: světle šedá
Popis:
Kancelářská židle, nastavitelná výška sedu (min. výška sedáku (+ -) 460 mm. max. výška sedáku (+ -) 600 mm), otáčení o 360°, materiál sedáku a opěráku – látka, barva potahu světle šedá, polstrovaný sedák a opěrák, materiál podnoží – kov, barva šedá, oděruodolnost textilie podle testu Martindale min. 40 000, kolečka plastová s úpravou proti oděru, manuální výškově nastavovací mechanismus
Nosnost min. 100 kg
Min. záruka 5 let.
Spojovací a kotvící prvky a montáž.</t>
    </r>
  </si>
  <si>
    <t>T.528.3 (8x)</t>
  </si>
  <si>
    <t>T.529.3 (5x)
T.532.5 (8x)</t>
  </si>
  <si>
    <r>
      <rPr>
        <b/>
        <sz val="8"/>
        <color theme="1"/>
        <rFont val="Calibri"/>
        <family val="2"/>
        <charset val="238"/>
        <scheme val="minor"/>
      </rPr>
      <t>Katedra</t>
    </r>
    <r>
      <rPr>
        <sz val="8"/>
        <color theme="1"/>
        <rFont val="Calibri"/>
        <family val="2"/>
        <charset val="238"/>
        <scheme val="minor"/>
      </rPr>
      <t xml:space="preserve">
Počet (ks): 3
Rozměry (+ -): 1800 x 800 x 790 mm
Barva/dekor: olivově zelená mat
Popis:
Stabilní katedra s prostorem pro PC a zásuvkovou sekcí
materiál horní desky stolu DTD-L tl. (+ -) 30 mm, materiál stojných desek stolu, korpusu, čel zásuvek DTD-L tl. (+ -) 20 mm, barva olivově zelená mat, viditelné hrany opatřeny ABS hranou (+ -) 1 mm
stolní deska opatřena kabelovou průchodkou v barvě desky, vertikální deska sekce pro umístění PC u středu stolu opatřena mezerou (+ -) 80 mm pro průchod kabeláže, zásuvky otevíravé pomocí subtilní kovové úchytky instalované na celou délku horní hrany čelní desky, profil tvaru “J“, povrchová úprava práškový lak, barva olivově zelená mat (obdobná RAL 6013)
zásuvky uzamykatelné, opařeny cylindrickým zámkem
nosnost stolní desky min. 100 kg
podrobné rozměry prvku uvedeny v projektové dokumentaci
rozmezí (+-) počítá s možnou odchylkou cca 15 %, přesné rozměry budou dány zaměřením skutečného provedení stavby a dostupnými materiály dodavatele/ů</t>
    </r>
  </si>
  <si>
    <t>T.524.2 (1x)</t>
  </si>
  <si>
    <r>
      <t xml:space="preserve">Skříňka
</t>
    </r>
    <r>
      <rPr>
        <sz val="8"/>
        <color theme="1"/>
        <rFont val="Calibri"/>
        <family val="2"/>
        <charset val="238"/>
        <scheme val="minor"/>
      </rPr>
      <t>Počet (ks): 1
Rozměry (+ -): 550 x 350 x 750 mm
Barva/dekor: olivově zelená mat
Popis:
Skříňka pro vedení el. rozvodů
materiál korpusu, soklu, dvířek, police a horní desky DTD-L tl. (+ -) 20 mm, barva olivově zelená mat, viditelné hrany opatřeny ABS hranou (+ -) 0,5 mm
horní deska opatřena kabelovou průchodkou v barvě desky, otevíravá dvířka opatřena cylindrickým zámkem, 1x vnitřní police, nosnost police min. 10 kg, zadní strana skříňky otevřená (bez zad), police je od zadní strany zkrácena o 40 mm pro volný průchod kabeláže
nosnost horní desky min. 30 kg
podrobné rozměry prvku uvedeny v projektové dokumentaci
součástí dodávky spojovací a kotvící prvky, montáž a instalace
rozmezí (+-) počítá s možnou odchylkou cca 15 %, přesné rozměry budou dány zaměřením skutečného provedení stavby a dostupnými materiály dodavatele/ů</t>
    </r>
  </si>
  <si>
    <r>
      <t xml:space="preserve">Lavice
</t>
    </r>
    <r>
      <rPr>
        <sz val="8"/>
        <rFont val="Calibri"/>
        <family val="2"/>
        <charset val="238"/>
        <scheme val="minor"/>
      </rPr>
      <t xml:space="preserve">
Počet (ks): 8
Rozměry (+ -): 1800 x 600 x 740 mm
Barva/dekor: bílá mat
Popis:
Lavice s kovovým podnožím
materiál horní desky stolu DTD-L tl. (+ -) 25 mm, barva bílá mat, viditelné hrany opatřeny ABS hranou (+ -) 2 mm, materiál podnoží kovový profil obdélníkového průřezu, povrchová úprava práškový lak, barva bílá mat (obdobná RAL 9016)
stolní deska opatřena 2x kabelovou průchodkou v barvě desky, stůl je opatřen průběžným kufrem po celé délce desky pro skryté vedení kabeláže, instalovaným pod deskou, s možností stoly propojit a kabeláž vést napřímo skrze požadovaný počet stolů, kufr je uzavíratelný, pro každé žákovské místo bude v kufru pod deskou stolu instalováno min. 2x zásuvka 230 V, 2x připojení RJ45 (řešení vestavění připojení musí být pevné a snadno přístupné).
kovové podnoží s manuálně nastavitelnou výškou (min. 3 úrovně), připevněno k desce, nosnost stolní desky min. 100 kg
součástí dodávky spojovací a kotvící prvky, montáž a instalace
rozmezí (+-) počítá s možnou odchylkou cca 15 %, přesné rozměry budou dány zaměřením skutečného provedení stavby a dostupnými materiály dodavatele/ů</t>
    </r>
  </si>
  <si>
    <r>
      <t xml:space="preserve">Lavice
</t>
    </r>
    <r>
      <rPr>
        <sz val="8"/>
        <color theme="1"/>
        <rFont val="Calibri"/>
        <family val="2"/>
        <charset val="238"/>
        <scheme val="minor"/>
      </rPr>
      <t xml:space="preserve">
Počet (ks): 13
Rozměry (+ -): 1800 x 600 x 740 mm
Barva/dekor: bílá mat
Popis:
Lavice s kovovým podnožím
materiál horní desky stolu DTD-L tl. (+ -) 25 mm, barva bílá mat, viditelné hrany opatřeny ABS hranou (+ -) 2 mm, materiál podnoží kovový profil obdélníkového průřezu, povrchová úprava práškový lak, barva bílá mat (obdobná RAL 9016)
stolní deska opatřena 2x kabelovou průchodkou v barvě desky, stůl je opatřen průběžným kufrem po celé délce desky pro skryté vedení kabeláže, instalovaným pod deskou, s možností stoly propojit a kabeláž vést napřímo skrze požadovaný počet stolů, kufr je uzavíratelný, pro každé žákovské místo bude v kufru pod deskou stolu instalováno min. 2x zásuvka 230 V, 2x připojení RJ45 (řešení vestavění připojení musí být pevné a snadno přístupné).kovové podnoží s manuálně nastavitelnou výškou (min. 3 úrovně), připevněno k desce, nosnost stolní desky min. 100 kg
kovové podnoží s manuálně nastavitelnou výškou (min. 3 úrovně), připevněno k desce, nosnost stolní desky min. 100 kg
součástí dodávky spojovací a kotvící prvky, montáž a instalace
rozmezí (+-) počítá s možnou odchylkou cca 15 %, přesné rozměry budou dány zaměřením skutečného provedení stavby a dostupnými materiály dodavatele/ů</t>
    </r>
  </si>
  <si>
    <r>
      <t xml:space="preserve">Lavice
</t>
    </r>
    <r>
      <rPr>
        <sz val="8"/>
        <color theme="1"/>
        <rFont val="Calibri"/>
        <family val="2"/>
        <charset val="238"/>
        <scheme val="minor"/>
      </rPr>
      <t xml:space="preserve">
Počet (ks): 5
Rozměry (+ -): 1000 x 600 x 740 mm
Barva/dekor: bílá mat
Popis:
Lavice s kovovým podnožím
materiál horní desky stolu DTD-L tl. (+ -) 25 mm, barva bílá mat, viditelné hrany opatřeny ABS hranou (+ -) 2 mm, materiál podnoží kovový profil obdélníkového průřezu, povrchová úprava práškový lak, barva bílá mat (obdobná RAL 9016)
stolní deska opatřena 2x kabelovou průchodkou v barvě desky, stůl je opatřen průběžným kufrem po celé délce desky pro skryté vedení kabeláže, instalovaným pod deskou, s možností stoly propojit a kabeláž vést napřímo skrze požadovaný počet stolů, kufr je uzavíratelný, pro každé žákovské místo bude v kufru pod deskou stolu instalováno min. 2x zásuvka 230 V, 2x připojení RJ45 (řešení vestavění připojení musí být pevné a snadno přístupné).kovové podnoží s manuálně nastavitelnou výškou (min. 3 úrovně), připevněno k desce, nosnost stolní desky min. 100 kg
kovové podnoží s manuálně nastavitelnou výškou (min. 3 úrovně), připevněno k desce, nosnost stolní desky min. 100 kg
součástí dodávky spojovací a kotvící prvky, montáž a instalace
rozmezí (+-) počítá s možnou odchylkou cca 15 %, přesné rozměry budou dány zaměřením skutečného provedení stavby a dostupnými materiály dodavatele/ů</t>
    </r>
  </si>
  <si>
    <r>
      <t xml:space="preserve">Ostatní
</t>
    </r>
    <r>
      <rPr>
        <sz val="8"/>
        <color theme="1"/>
        <rFont val="Calibri"/>
        <family val="2"/>
        <charset val="238"/>
        <scheme val="minor"/>
      </rPr>
      <t>podružný materiál, logistika, vyměření umístění, funkční zkoušky, účast na KD, konzultace s AD a objednavatelem, ostatní</t>
    </r>
  </si>
  <si>
    <t>x</t>
  </si>
  <si>
    <t>1.03_Vybavení interiéru Gymnázia Orlová 5.NP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</si>
</sst>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Kč&quot;;[Red]\-#,##0\ &quot;Kč&quot;"/>
    <numFmt numFmtId="8" formatCode="#,##0.00\ &quot;Kč&quot;;[Red]\-#,##0.00\ &quot;Kč&quot;"/>
    <numFmt numFmtId="44" formatCode="_-* #,##0.00\ &quot;Kč&quot;_-;\-* #,##0.00\ &quot;Kč&quot;_-;_-* &quot;-&quot;??\ &quot;Kč&quot;_-;_-@_-"/>
    <numFmt numFmtId="164" formatCode="#,##0.00\ &quot;Kč&quot;"/>
  </numFmts>
  <fonts count="12">
    <font>
      <sz val="11"/>
      <color theme="1"/>
      <name val="Calibri"/>
      <family val="2"/>
      <charset val="238"/>
      <scheme val="minor"/>
    </font>
    <font>
      <sz val="8"/>
      <color theme="1"/>
      <name val="Calibri"/>
      <family val="2"/>
      <charset val="238"/>
      <scheme val="minor"/>
    </font>
    <font>
      <b/>
      <sz val="8"/>
      <color theme="1"/>
      <name val="HelveticaNowText Bold"/>
      <family val="2"/>
    </font>
    <font>
      <b/>
      <sz val="8"/>
      <color theme="1"/>
      <name val="Calibri"/>
      <family val="2"/>
      <charset val="238"/>
      <scheme val="minor"/>
    </font>
    <font>
      <sz val="10"/>
      <color rgb="FF000000"/>
      <name val="Arial"/>
      <family val="2"/>
      <charset val="238"/>
    </font>
    <font>
      <sz val="11"/>
      <color indexed="8"/>
      <name val="Calibri"/>
      <family val="2"/>
      <charset val="238"/>
    </font>
    <font>
      <sz val="11"/>
      <color indexed="8"/>
      <name val="Calibri"/>
      <family val="2"/>
      <charset val="238"/>
    </font>
    <font>
      <sz val="8"/>
      <name val="Arial CE"/>
      <family val="2"/>
    </font>
    <font>
      <sz val="11"/>
      <color theme="1"/>
      <name val="Calibri"/>
      <family val="2"/>
      <charset val="238"/>
      <scheme val="minor"/>
    </font>
    <font>
      <i/>
      <sz val="8"/>
      <color theme="1"/>
      <name val="Calibri"/>
      <family val="2"/>
      <charset val="238"/>
      <scheme val="minor"/>
    </font>
    <font>
      <sz val="8"/>
      <name val="Calibri"/>
      <family val="2"/>
      <charset val="238"/>
      <scheme val="minor"/>
    </font>
    <font>
      <b/>
      <sz val="8"/>
      <name val="Calibri"/>
      <family val="2"/>
      <charset val="238"/>
      <scheme val="minor"/>
    </font>
  </fonts>
  <fills count="4">
    <fill>
      <patternFill patternType="none"/>
    </fill>
    <fill>
      <patternFill patternType="gray125"/>
    </fill>
    <fill>
      <patternFill patternType="solid">
        <fgColor rgb="FFC0C0C0"/>
        <bgColor indexed="64"/>
      </patternFill>
    </fill>
    <fill>
      <patternFill patternType="solid">
        <fgColor rgb="FFFFD96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4" fillId="0" borderId="0"/>
    <xf numFmtId="0" fontId="5" fillId="0" borderId="0" applyNumberFormat="0" applyFill="0" applyBorder="0" applyProtection="0"/>
    <xf numFmtId="0" fontId="6" fillId="0" borderId="0" applyNumberFormat="0" applyFill="0" applyBorder="0" applyProtection="0"/>
    <xf numFmtId="0" fontId="7" fillId="0" borderId="0"/>
    <xf numFmtId="0" fontId="5" fillId="0" borderId="0" applyNumberFormat="0" applyFill="0" applyBorder="0" applyProtection="0"/>
    <xf numFmtId="0" fontId="5" fillId="0" borderId="0" applyNumberFormat="0" applyFill="0" applyBorder="0" applyProtection="0"/>
    <xf numFmtId="44" fontId="8" fillId="0" borderId="0" applyFont="0" applyFill="0" applyBorder="0" applyAlignment="0" applyProtection="0"/>
  </cellStyleXfs>
  <cellXfs count="60">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vertical="center"/>
    </xf>
    <xf numFmtId="0" fontId="1" fillId="0" borderId="1" xfId="0" applyFont="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2" fillId="0" borderId="0" xfId="0" applyFont="1" applyAlignment="1">
      <alignment horizontal="right"/>
    </xf>
    <xf numFmtId="0" fontId="1" fillId="0" borderId="0" xfId="0" applyFont="1" applyAlignment="1">
      <alignment horizontal="right"/>
    </xf>
    <xf numFmtId="0" fontId="1" fillId="0" borderId="1" xfId="0" applyFont="1" applyBorder="1" applyAlignment="1">
      <alignment horizontal="right" wrapText="1"/>
    </xf>
    <xf numFmtId="0" fontId="3" fillId="0" borderId="1" xfId="0" applyFont="1" applyBorder="1" applyAlignment="1">
      <alignment horizontal="center"/>
    </xf>
    <xf numFmtId="0" fontId="1" fillId="0" borderId="1" xfId="0" applyFont="1" applyBorder="1" applyAlignment="1">
      <alignment horizontal="center" vertical="center"/>
    </xf>
    <xf numFmtId="3" fontId="1" fillId="0" borderId="1" xfId="0" applyNumberFormat="1" applyFont="1" applyBorder="1" applyAlignment="1">
      <alignment horizontal="right" vertical="center"/>
    </xf>
    <xf numFmtId="0" fontId="1" fillId="0" borderId="0" xfId="0" applyFont="1" applyAlignment="1">
      <alignment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1" fillId="0" borderId="7" xfId="0" applyFont="1" applyBorder="1" applyAlignment="1">
      <alignment horizontal="center" vertical="center"/>
    </xf>
    <xf numFmtId="3" fontId="1" fillId="0" borderId="7" xfId="0" applyNumberFormat="1" applyFont="1" applyBorder="1" applyAlignment="1">
      <alignment horizontal="center" vertical="center"/>
    </xf>
    <xf numFmtId="0" fontId="1" fillId="0" borderId="5" xfId="0" applyFont="1" applyBorder="1" applyAlignment="1">
      <alignment horizontal="left" vertical="center"/>
    </xf>
    <xf numFmtId="8" fontId="1" fillId="0" borderId="6" xfId="0" applyNumberFormat="1" applyFont="1" applyBorder="1" applyAlignment="1">
      <alignment horizontal="right" vertical="center"/>
    </xf>
    <xf numFmtId="0" fontId="0" fillId="0" borderId="0" xfId="0" applyAlignment="1">
      <alignment horizontal="center"/>
    </xf>
    <xf numFmtId="164" fontId="3" fillId="3" borderId="1" xfId="0" applyNumberFormat="1" applyFont="1" applyFill="1" applyBorder="1" applyAlignment="1">
      <alignment horizontal="right" wrapText="1"/>
    </xf>
    <xf numFmtId="0" fontId="1" fillId="3" borderId="8" xfId="0" applyFont="1" applyFill="1" applyBorder="1" applyAlignment="1">
      <alignment horizontal="left" vertical="center"/>
    </xf>
    <xf numFmtId="0" fontId="1" fillId="3" borderId="9" xfId="0" applyFont="1" applyFill="1" applyBorder="1" applyAlignment="1">
      <alignment horizontal="center" vertical="center"/>
    </xf>
    <xf numFmtId="6" fontId="3" fillId="3" borderId="10" xfId="0" applyNumberFormat="1" applyFont="1" applyFill="1" applyBorder="1" applyAlignment="1">
      <alignment horizontal="right"/>
    </xf>
    <xf numFmtId="3" fontId="1" fillId="0" borderId="6" xfId="0" applyNumberFormat="1" applyFont="1" applyBorder="1" applyAlignment="1">
      <alignment horizontal="right" vertical="center"/>
    </xf>
    <xf numFmtId="0" fontId="3" fillId="3" borderId="8" xfId="0" applyFont="1" applyFill="1" applyBorder="1" applyAlignment="1">
      <alignment horizontal="left" vertical="center"/>
    </xf>
    <xf numFmtId="8" fontId="3" fillId="3" borderId="10" xfId="0" applyNumberFormat="1" applyFont="1" applyFill="1" applyBorder="1" applyAlignment="1">
      <alignment horizontal="right" vertical="center"/>
    </xf>
    <xf numFmtId="164" fontId="1" fillId="3" borderId="1" xfId="0" applyNumberFormat="1" applyFont="1" applyFill="1" applyBorder="1" applyAlignment="1">
      <alignment wrapText="1"/>
    </xf>
    <xf numFmtId="0" fontId="3" fillId="0" borderId="0" xfId="0" applyFont="1" applyAlignment="1">
      <alignment horizontal="center" vertical="center"/>
    </xf>
    <xf numFmtId="0" fontId="3" fillId="0" borderId="0" xfId="0" applyFont="1" applyAlignment="1">
      <alignment horizontal="right"/>
    </xf>
    <xf numFmtId="3" fontId="1" fillId="0" borderId="1" xfId="0" applyNumberFormat="1"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1" fillId="0" borderId="1" xfId="0" applyFont="1" applyBorder="1" applyAlignment="1">
      <alignment horizontal="left" vertical="center" wrapText="1"/>
    </xf>
    <xf numFmtId="0" fontId="3"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lignment horizontal="left" vertical="center" wrapText="1"/>
    </xf>
    <xf numFmtId="3" fontId="10" fillId="0" borderId="1" xfId="0" applyNumberFormat="1" applyFont="1" applyBorder="1" applyAlignment="1">
      <alignment horizontal="center" vertical="center"/>
    </xf>
    <xf numFmtId="0" fontId="0" fillId="0" borderId="0" xfId="0" applyAlignment="1">
      <alignment horizontal="right"/>
    </xf>
    <xf numFmtId="0" fontId="3" fillId="0" borderId="1" xfId="0" applyFont="1" applyBorder="1" applyAlignment="1">
      <alignment horizontal="right"/>
    </xf>
    <xf numFmtId="164" fontId="1" fillId="3" borderId="1" xfId="0" applyNumberFormat="1" applyFont="1" applyFill="1" applyBorder="1" applyAlignment="1">
      <alignment horizontal="right" wrapText="1"/>
    </xf>
    <xf numFmtId="0" fontId="1" fillId="0" borderId="0" xfId="0" applyFont="1" applyAlignment="1">
      <alignment horizontal="right" vertical="center"/>
    </xf>
    <xf numFmtId="0" fontId="2" fillId="0" borderId="0" xfId="0" applyFont="1" applyAlignment="1">
      <alignment horizontal="left"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0" borderId="0" xfId="0" applyFont="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9" fillId="0" borderId="0" xfId="0" applyFont="1" applyAlignment="1">
      <alignment horizontal="left" vertical="center"/>
    </xf>
  </cellXfs>
  <cellStyles count="8">
    <cellStyle name="Měna 2" xfId="7" xr:uid="{98022CA8-05F2-46F8-AE2C-26B0DA534912}"/>
    <cellStyle name="Normální" xfId="0" builtinId="0"/>
    <cellStyle name="Normální 2" xfId="1" xr:uid="{00000000-0005-0000-0000-000001000000}"/>
    <cellStyle name="Normální 3" xfId="2" xr:uid="{00000000-0005-0000-0000-000002000000}"/>
    <cellStyle name="Normální 4" xfId="3" xr:uid="{00000000-0005-0000-0000-000003000000}"/>
    <cellStyle name="Normální 4 2" xfId="6" xr:uid="{7002238B-5280-4096-A08C-701CBFCB4AFB}"/>
    <cellStyle name="Normální 4 3" xfId="5" xr:uid="{7718EC8D-5972-4814-8E47-6C7C8545F0F7}"/>
    <cellStyle name="Normální 5" xfId="4" xr:uid="{00000000-0005-0000-0000-000004000000}"/>
  </cellStyles>
  <dxfs count="0"/>
  <tableStyles count="0" defaultTableStyle="TableStyleMedium2" defaultPivotStyle="PivotStyleLight16"/>
  <colors>
    <mruColors>
      <color rgb="FFFFD961"/>
      <color rgb="FFC0C0C0"/>
      <color rgb="FFFDF4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57A44-737E-8F45-9EA4-6EA89CA64EB5}">
  <sheetPr>
    <pageSetUpPr fitToPage="1"/>
  </sheetPr>
  <dimension ref="B1:L36"/>
  <sheetViews>
    <sheetView view="pageLayout" zoomScale="130" zoomScaleNormal="115" zoomScalePageLayoutView="130" workbookViewId="0">
      <selection activeCell="B33" sqref="B33:C33"/>
    </sheetView>
  </sheetViews>
  <sheetFormatPr defaultColWidth="9.140625" defaultRowHeight="11.25"/>
  <cols>
    <col min="1" max="1" width="2.85546875" style="4" customWidth="1"/>
    <col min="2" max="2" width="2.85546875" style="3" customWidth="1"/>
    <col min="3" max="3" width="12.140625" style="4" customWidth="1"/>
    <col min="4" max="4" width="43.7109375" style="34" customWidth="1"/>
    <col min="5" max="5" width="5.42578125" style="3" customWidth="1"/>
    <col min="6" max="6" width="4.42578125" style="3" customWidth="1"/>
    <col min="7" max="7" width="7.85546875" style="3" bestFit="1" customWidth="1"/>
    <col min="8" max="8" width="13.42578125" style="10" customWidth="1"/>
    <col min="9" max="9" width="3" style="4" customWidth="1"/>
    <col min="10" max="19" width="9.140625" style="4"/>
    <col min="20" max="20" width="9.28515625" style="4" customWidth="1"/>
    <col min="21" max="16384" width="9.140625" style="4"/>
  </cols>
  <sheetData>
    <row r="1" spans="2:12" ht="12.75" customHeight="1">
      <c r="E1" s="31"/>
      <c r="F1" s="31"/>
      <c r="G1" s="31"/>
      <c r="H1" s="32"/>
    </row>
    <row r="2" spans="2:12" ht="15">
      <c r="B2" s="1" t="s">
        <v>87</v>
      </c>
      <c r="D2" s="35"/>
      <c r="E2" s="31"/>
      <c r="F2"/>
      <c r="G2" s="22"/>
      <c r="H2" s="42"/>
    </row>
    <row r="3" spans="2:12">
      <c r="B3" s="8" t="s">
        <v>0</v>
      </c>
      <c r="C3" s="7" t="s">
        <v>8</v>
      </c>
      <c r="D3" s="36" t="s">
        <v>2</v>
      </c>
      <c r="E3" s="8" t="s">
        <v>3</v>
      </c>
      <c r="F3" s="8" t="s">
        <v>1</v>
      </c>
      <c r="G3" s="8" t="s">
        <v>4</v>
      </c>
      <c r="H3" s="43" t="s">
        <v>5</v>
      </c>
    </row>
    <row r="4" spans="2:12">
      <c r="B4" s="13"/>
      <c r="C4" s="5"/>
      <c r="D4" s="37"/>
      <c r="E4" s="6"/>
      <c r="F4" s="6"/>
      <c r="G4" s="6"/>
      <c r="H4" s="11"/>
    </row>
    <row r="5" spans="2:12" ht="11.25" customHeight="1">
      <c r="B5" s="47" t="s">
        <v>9</v>
      </c>
      <c r="C5" s="48"/>
      <c r="D5" s="48"/>
      <c r="E5" s="48"/>
      <c r="F5" s="48"/>
      <c r="G5" s="48"/>
      <c r="H5" s="49"/>
    </row>
    <row r="6" spans="2:12" ht="223.5" customHeight="1">
      <c r="B6" s="13">
        <v>1</v>
      </c>
      <c r="C6" s="6" t="s">
        <v>38</v>
      </c>
      <c r="D6" s="38" t="s">
        <v>22</v>
      </c>
      <c r="E6" s="13">
        <v>6</v>
      </c>
      <c r="F6" s="13" t="s">
        <v>6</v>
      </c>
      <c r="G6" s="33">
        <v>0</v>
      </c>
      <c r="H6" s="14">
        <f t="shared" ref="H6:H24" si="0">E6*G6</f>
        <v>0</v>
      </c>
      <c r="L6" s="15"/>
    </row>
    <row r="7" spans="2:12" ht="226.5" customHeight="1">
      <c r="B7" s="13">
        <v>2</v>
      </c>
      <c r="C7" s="6" t="s">
        <v>39</v>
      </c>
      <c r="D7" s="38" t="s">
        <v>23</v>
      </c>
      <c r="E7" s="13">
        <v>1</v>
      </c>
      <c r="F7" s="13" t="s">
        <v>6</v>
      </c>
      <c r="G7" s="33">
        <v>0</v>
      </c>
      <c r="H7" s="14">
        <f t="shared" si="0"/>
        <v>0</v>
      </c>
      <c r="L7" s="15"/>
    </row>
    <row r="8" spans="2:12" ht="234" customHeight="1">
      <c r="B8" s="13">
        <v>3</v>
      </c>
      <c r="C8" s="6" t="s">
        <v>40</v>
      </c>
      <c r="D8" s="38" t="s">
        <v>24</v>
      </c>
      <c r="E8" s="13">
        <v>7</v>
      </c>
      <c r="F8" s="13" t="s">
        <v>6</v>
      </c>
      <c r="G8" s="33">
        <v>0</v>
      </c>
      <c r="H8" s="14">
        <f t="shared" si="0"/>
        <v>0</v>
      </c>
      <c r="L8" s="15"/>
    </row>
    <row r="9" spans="2:12" ht="362.45" customHeight="1">
      <c r="B9" s="13">
        <v>4</v>
      </c>
      <c r="C9" s="6" t="s">
        <v>41</v>
      </c>
      <c r="D9" s="38" t="s">
        <v>70</v>
      </c>
      <c r="E9" s="13">
        <v>12</v>
      </c>
      <c r="F9" s="13" t="s">
        <v>6</v>
      </c>
      <c r="G9" s="33">
        <v>0</v>
      </c>
      <c r="H9" s="14">
        <f t="shared" si="0"/>
        <v>0</v>
      </c>
      <c r="L9" s="15"/>
    </row>
    <row r="10" spans="2:12" ht="339.95" customHeight="1">
      <c r="B10" s="13">
        <v>5</v>
      </c>
      <c r="C10" s="6" t="s">
        <v>42</v>
      </c>
      <c r="D10" s="38" t="s">
        <v>25</v>
      </c>
      <c r="E10" s="13">
        <v>1</v>
      </c>
      <c r="F10" s="13" t="s">
        <v>6</v>
      </c>
      <c r="G10" s="33">
        <v>0</v>
      </c>
      <c r="H10" s="14">
        <f>E10*G10</f>
        <v>0</v>
      </c>
      <c r="L10" s="15"/>
    </row>
    <row r="11" spans="2:12" ht="318.95" customHeight="1">
      <c r="B11" s="13">
        <v>6</v>
      </c>
      <c r="C11" s="6" t="s">
        <v>43</v>
      </c>
      <c r="D11" s="38" t="s">
        <v>26</v>
      </c>
      <c r="E11" s="13">
        <v>1</v>
      </c>
      <c r="F11" s="13" t="s">
        <v>6</v>
      </c>
      <c r="G11" s="33">
        <v>0</v>
      </c>
      <c r="H11" s="14">
        <f t="shared" si="0"/>
        <v>0</v>
      </c>
      <c r="L11" s="15"/>
    </row>
    <row r="12" spans="2:12" ht="381" customHeight="1">
      <c r="B12" s="13">
        <v>7</v>
      </c>
      <c r="C12" s="6" t="s">
        <v>44</v>
      </c>
      <c r="D12" s="38" t="s">
        <v>71</v>
      </c>
      <c r="E12" s="13">
        <v>1</v>
      </c>
      <c r="F12" s="13" t="s">
        <v>6</v>
      </c>
      <c r="G12" s="33">
        <v>0</v>
      </c>
      <c r="H12" s="14">
        <f t="shared" si="0"/>
        <v>0</v>
      </c>
      <c r="L12" s="15"/>
    </row>
    <row r="13" spans="2:12" ht="360.6" customHeight="1">
      <c r="B13" s="13">
        <v>8</v>
      </c>
      <c r="C13" s="6" t="s">
        <v>80</v>
      </c>
      <c r="D13" s="38" t="s">
        <v>81</v>
      </c>
      <c r="E13" s="13">
        <v>1</v>
      </c>
      <c r="F13" s="13" t="s">
        <v>6</v>
      </c>
      <c r="G13" s="33">
        <v>0</v>
      </c>
      <c r="H13" s="14">
        <f t="shared" ref="H13" si="1">E13*G13</f>
        <v>0</v>
      </c>
      <c r="L13" s="15"/>
    </row>
    <row r="14" spans="2:12" ht="272.25" customHeight="1">
      <c r="B14" s="13">
        <v>9</v>
      </c>
      <c r="C14" s="6" t="s">
        <v>45</v>
      </c>
      <c r="D14" s="37" t="s">
        <v>72</v>
      </c>
      <c r="E14" s="13">
        <v>9</v>
      </c>
      <c r="F14" s="13" t="s">
        <v>6</v>
      </c>
      <c r="G14" s="33">
        <v>0</v>
      </c>
      <c r="H14" s="14">
        <f t="shared" si="0"/>
        <v>0</v>
      </c>
    </row>
    <row r="15" spans="2:12" ht="335.1" customHeight="1">
      <c r="B15" s="13">
        <v>10</v>
      </c>
      <c r="C15" s="6" t="s">
        <v>46</v>
      </c>
      <c r="D15" s="37" t="s">
        <v>27</v>
      </c>
      <c r="E15" s="13">
        <v>5</v>
      </c>
      <c r="F15" s="13" t="s">
        <v>6</v>
      </c>
      <c r="G15" s="33">
        <v>0</v>
      </c>
      <c r="H15" s="14">
        <f t="shared" si="0"/>
        <v>0</v>
      </c>
      <c r="K15" s="3"/>
    </row>
    <row r="16" spans="2:12" ht="335.1" customHeight="1">
      <c r="B16" s="13">
        <v>11</v>
      </c>
      <c r="C16" s="6" t="s">
        <v>47</v>
      </c>
      <c r="D16" s="37" t="s">
        <v>73</v>
      </c>
      <c r="E16" s="13">
        <v>2</v>
      </c>
      <c r="F16" s="13" t="s">
        <v>6</v>
      </c>
      <c r="G16" s="33">
        <v>0</v>
      </c>
      <c r="H16" s="14">
        <f t="shared" si="0"/>
        <v>0</v>
      </c>
      <c r="K16" s="3"/>
    </row>
    <row r="17" spans="2:11" ht="338.25" customHeight="1">
      <c r="B17" s="13">
        <v>12</v>
      </c>
      <c r="C17" s="6" t="s">
        <v>48</v>
      </c>
      <c r="D17" s="38" t="s">
        <v>28</v>
      </c>
      <c r="E17" s="13">
        <v>2</v>
      </c>
      <c r="F17" s="13" t="s">
        <v>6</v>
      </c>
      <c r="G17" s="33">
        <v>0</v>
      </c>
      <c r="H17" s="14">
        <f t="shared" si="0"/>
        <v>0</v>
      </c>
      <c r="K17" s="3"/>
    </row>
    <row r="18" spans="2:11" ht="309.95" customHeight="1">
      <c r="B18" s="13">
        <v>13</v>
      </c>
      <c r="C18" s="6" t="s">
        <v>49</v>
      </c>
      <c r="D18" s="38" t="s">
        <v>29</v>
      </c>
      <c r="E18" s="13">
        <v>1</v>
      </c>
      <c r="F18" s="13" t="s">
        <v>6</v>
      </c>
      <c r="G18" s="33">
        <v>0</v>
      </c>
      <c r="H18" s="14">
        <f t="shared" si="0"/>
        <v>0</v>
      </c>
      <c r="K18" s="3"/>
    </row>
    <row r="19" spans="2:11" ht="322.5" customHeight="1">
      <c r="B19" s="13">
        <v>14</v>
      </c>
      <c r="C19" s="6" t="s">
        <v>50</v>
      </c>
      <c r="D19" s="38" t="s">
        <v>30</v>
      </c>
      <c r="E19" s="13">
        <v>1</v>
      </c>
      <c r="F19" s="13" t="s">
        <v>6</v>
      </c>
      <c r="G19" s="33">
        <v>0</v>
      </c>
      <c r="H19" s="14">
        <f t="shared" si="0"/>
        <v>0</v>
      </c>
      <c r="K19" s="3"/>
    </row>
    <row r="20" spans="2:11" ht="345" customHeight="1">
      <c r="B20" s="13">
        <v>15</v>
      </c>
      <c r="C20" s="6" t="s">
        <v>51</v>
      </c>
      <c r="D20" s="38" t="s">
        <v>31</v>
      </c>
      <c r="E20" s="13">
        <v>1</v>
      </c>
      <c r="F20" s="13" t="s">
        <v>6</v>
      </c>
      <c r="G20" s="33">
        <v>0</v>
      </c>
      <c r="H20" s="14">
        <f t="shared" si="0"/>
        <v>0</v>
      </c>
      <c r="K20" s="3"/>
    </row>
    <row r="21" spans="2:11" ht="345.95" customHeight="1">
      <c r="B21" s="13">
        <v>16</v>
      </c>
      <c r="C21" s="6" t="s">
        <v>52</v>
      </c>
      <c r="D21" s="37" t="s">
        <v>79</v>
      </c>
      <c r="E21" s="13">
        <v>3</v>
      </c>
      <c r="F21" s="13" t="s">
        <v>6</v>
      </c>
      <c r="G21" s="33">
        <v>0</v>
      </c>
      <c r="H21" s="14">
        <f t="shared" si="0"/>
        <v>0</v>
      </c>
      <c r="K21" s="3"/>
    </row>
    <row r="22" spans="2:11" ht="345.95" customHeight="1">
      <c r="B22" s="13">
        <v>17</v>
      </c>
      <c r="C22" s="6" t="s">
        <v>77</v>
      </c>
      <c r="D22" s="39" t="s">
        <v>82</v>
      </c>
      <c r="E22" s="13">
        <v>8</v>
      </c>
      <c r="F22" s="13" t="s">
        <v>6</v>
      </c>
      <c r="G22" s="41">
        <v>0</v>
      </c>
      <c r="H22" s="14">
        <f t="shared" si="0"/>
        <v>0</v>
      </c>
      <c r="K22" s="3"/>
    </row>
    <row r="23" spans="2:11" ht="326.45" customHeight="1">
      <c r="B23" s="13">
        <v>18</v>
      </c>
      <c r="C23" s="6" t="s">
        <v>78</v>
      </c>
      <c r="D23" s="38" t="s">
        <v>83</v>
      </c>
      <c r="E23" s="13">
        <v>13</v>
      </c>
      <c r="F23" s="13" t="s">
        <v>6</v>
      </c>
      <c r="G23" s="41">
        <v>0</v>
      </c>
      <c r="H23" s="14">
        <f t="shared" ref="H23" si="2">E23*G23</f>
        <v>0</v>
      </c>
      <c r="K23" s="3"/>
    </row>
    <row r="24" spans="2:11" ht="347.1" customHeight="1">
      <c r="B24" s="13">
        <v>19</v>
      </c>
      <c r="C24" s="6" t="s">
        <v>53</v>
      </c>
      <c r="D24" s="38" t="s">
        <v>84</v>
      </c>
      <c r="E24" s="13">
        <v>5</v>
      </c>
      <c r="F24" s="13" t="s">
        <v>6</v>
      </c>
      <c r="G24" s="33">
        <v>0</v>
      </c>
      <c r="H24" s="14">
        <f t="shared" si="0"/>
        <v>0</v>
      </c>
      <c r="K24" s="3"/>
    </row>
    <row r="25" spans="2:11" ht="306.60000000000002" customHeight="1">
      <c r="B25" s="13">
        <v>20</v>
      </c>
      <c r="C25" s="6" t="s">
        <v>54</v>
      </c>
      <c r="D25" s="38" t="s">
        <v>74</v>
      </c>
      <c r="E25" s="13">
        <v>1</v>
      </c>
      <c r="F25" s="13" t="s">
        <v>6</v>
      </c>
      <c r="G25" s="33">
        <v>0</v>
      </c>
      <c r="H25" s="14">
        <f>G25*E25</f>
        <v>0</v>
      </c>
      <c r="K25" s="3"/>
    </row>
    <row r="26" spans="2:11" ht="386.1" customHeight="1">
      <c r="B26" s="13">
        <v>21</v>
      </c>
      <c r="C26" s="6" t="s">
        <v>55</v>
      </c>
      <c r="D26" s="38" t="s">
        <v>32</v>
      </c>
      <c r="E26" s="13">
        <v>1</v>
      </c>
      <c r="F26" s="13" t="s">
        <v>6</v>
      </c>
      <c r="G26" s="33">
        <v>0</v>
      </c>
      <c r="H26" s="14">
        <f>G26*E26</f>
        <v>0</v>
      </c>
      <c r="K26" s="3"/>
    </row>
    <row r="27" spans="2:11" ht="366" customHeight="1">
      <c r="B27" s="13">
        <v>22</v>
      </c>
      <c r="C27" s="6" t="s">
        <v>56</v>
      </c>
      <c r="D27" s="38" t="s">
        <v>33</v>
      </c>
      <c r="E27" s="13">
        <v>1</v>
      </c>
      <c r="F27" s="13" t="s">
        <v>6</v>
      </c>
      <c r="G27" s="33">
        <v>0</v>
      </c>
      <c r="H27" s="14">
        <f t="shared" ref="H27:H32" si="3">E27*G27</f>
        <v>0</v>
      </c>
      <c r="K27" s="3"/>
    </row>
    <row r="28" spans="2:11" ht="332.1" customHeight="1">
      <c r="B28" s="13">
        <v>23</v>
      </c>
      <c r="C28" s="6" t="s">
        <v>57</v>
      </c>
      <c r="D28" s="38" t="s">
        <v>34</v>
      </c>
      <c r="E28" s="13">
        <v>1</v>
      </c>
      <c r="F28" s="13" t="s">
        <v>6</v>
      </c>
      <c r="G28" s="33">
        <v>0</v>
      </c>
      <c r="H28" s="14">
        <f t="shared" si="3"/>
        <v>0</v>
      </c>
      <c r="K28" s="3"/>
    </row>
    <row r="29" spans="2:11" ht="339.95" customHeight="1">
      <c r="B29" s="13">
        <v>24</v>
      </c>
      <c r="C29" s="6" t="s">
        <v>58</v>
      </c>
      <c r="D29" s="38" t="s">
        <v>35</v>
      </c>
      <c r="E29" s="13">
        <v>6</v>
      </c>
      <c r="F29" s="13" t="s">
        <v>6</v>
      </c>
      <c r="G29" s="33">
        <v>0</v>
      </c>
      <c r="H29" s="14">
        <f t="shared" si="3"/>
        <v>0</v>
      </c>
      <c r="K29" s="3"/>
    </row>
    <row r="30" spans="2:11" ht="345.95" customHeight="1">
      <c r="B30" s="13">
        <v>25</v>
      </c>
      <c r="C30" s="6" t="s">
        <v>59</v>
      </c>
      <c r="D30" s="37" t="s">
        <v>36</v>
      </c>
      <c r="E30" s="13">
        <v>2</v>
      </c>
      <c r="F30" s="13" t="s">
        <v>6</v>
      </c>
      <c r="G30" s="33">
        <v>0</v>
      </c>
      <c r="H30" s="14">
        <f t="shared" si="3"/>
        <v>0</v>
      </c>
      <c r="K30" s="3"/>
    </row>
    <row r="31" spans="2:11" ht="258.60000000000002" customHeight="1">
      <c r="B31" s="13">
        <v>26</v>
      </c>
      <c r="C31" s="6" t="s">
        <v>16</v>
      </c>
      <c r="D31" s="37" t="s">
        <v>37</v>
      </c>
      <c r="E31" s="13">
        <v>220</v>
      </c>
      <c r="F31" s="13" t="s">
        <v>15</v>
      </c>
      <c r="G31" s="33">
        <v>0</v>
      </c>
      <c r="H31" s="14">
        <f t="shared" si="3"/>
        <v>0</v>
      </c>
      <c r="K31" s="3"/>
    </row>
    <row r="32" spans="2:11" ht="45">
      <c r="B32" s="13">
        <v>27</v>
      </c>
      <c r="C32" s="6"/>
      <c r="D32" s="38" t="s">
        <v>85</v>
      </c>
      <c r="E32" s="13">
        <v>1</v>
      </c>
      <c r="F32" s="13" t="s">
        <v>86</v>
      </c>
      <c r="G32" s="33">
        <v>0</v>
      </c>
      <c r="H32" s="14">
        <f t="shared" si="3"/>
        <v>0</v>
      </c>
      <c r="K32" s="3"/>
    </row>
    <row r="33" spans="2:8">
      <c r="B33" s="50" t="s">
        <v>7</v>
      </c>
      <c r="C33" s="51"/>
      <c r="D33" s="52"/>
      <c r="E33" s="53"/>
      <c r="F33" s="53"/>
      <c r="G33" s="54"/>
      <c r="H33" s="44">
        <f>SUM(H6:H32)</f>
        <v>0</v>
      </c>
    </row>
    <row r="34" spans="2:8">
      <c r="E34" s="20" t="s">
        <v>10</v>
      </c>
      <c r="F34" s="18"/>
      <c r="G34" s="19"/>
      <c r="H34" s="21">
        <f>H33*0.21</f>
        <v>0</v>
      </c>
    </row>
    <row r="35" spans="2:8">
      <c r="B35" s="55"/>
      <c r="C35" s="55"/>
      <c r="D35" s="40"/>
      <c r="E35" s="28" t="s">
        <v>11</v>
      </c>
      <c r="F35" s="25"/>
      <c r="G35" s="25"/>
      <c r="H35" s="29">
        <f>H33+H34</f>
        <v>0</v>
      </c>
    </row>
    <row r="36" spans="2:8">
      <c r="E36" s="4"/>
      <c r="F36" s="4"/>
      <c r="H36" s="45"/>
    </row>
  </sheetData>
  <mergeCells count="4">
    <mergeCell ref="B5:H5"/>
    <mergeCell ref="B33:C33"/>
    <mergeCell ref="D33:G33"/>
    <mergeCell ref="B35:C35"/>
  </mergeCells>
  <phoneticPr fontId="10" type="noConversion"/>
  <printOptions horizontalCentered="1"/>
  <pageMargins left="0.19685039370078741" right="0.19685039370078741" top="0.39370078740157483" bottom="0.39370078740157483" header="0" footer="0"/>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7"/>
  <sheetViews>
    <sheetView tabSelected="1" view="pageLayout" topLeftCell="A12" zoomScale="115" zoomScaleNormal="145" zoomScalePageLayoutView="115" workbookViewId="0">
      <selection activeCell="G15" sqref="G15"/>
    </sheetView>
  </sheetViews>
  <sheetFormatPr defaultColWidth="9.140625" defaultRowHeight="11.25"/>
  <cols>
    <col min="1" max="1" width="2.85546875" style="4" customWidth="1"/>
    <col min="2" max="2" width="2.85546875" style="3" customWidth="1"/>
    <col min="3" max="3" width="12.140625" style="4" customWidth="1"/>
    <col min="4" max="4" width="42" style="34" customWidth="1"/>
    <col min="5" max="5" width="5.42578125" style="3" customWidth="1"/>
    <col min="6" max="6" width="4.42578125" style="3" customWidth="1"/>
    <col min="7" max="7" width="7.85546875" style="3" bestFit="1" customWidth="1"/>
    <col min="8" max="8" width="13.42578125" style="10" customWidth="1"/>
    <col min="9" max="9" width="3" style="4" customWidth="1"/>
    <col min="10" max="19" width="9.140625" style="4"/>
    <col min="20" max="20" width="9.28515625" style="4" customWidth="1"/>
    <col min="21" max="16384" width="9.140625" style="4"/>
  </cols>
  <sheetData>
    <row r="1" spans="2:12" ht="12.75" customHeight="1">
      <c r="E1" s="2"/>
      <c r="F1" s="2"/>
      <c r="G1" s="2"/>
      <c r="H1" s="9"/>
    </row>
    <row r="2" spans="2:12" ht="15">
      <c r="B2" s="1" t="s">
        <v>87</v>
      </c>
      <c r="D2" s="46"/>
      <c r="E2" s="2"/>
      <c r="F2"/>
      <c r="G2" s="22"/>
      <c r="H2"/>
    </row>
    <row r="3" spans="2:12">
      <c r="B3" s="8" t="s">
        <v>0</v>
      </c>
      <c r="C3" s="7" t="s">
        <v>8</v>
      </c>
      <c r="D3" s="36" t="s">
        <v>2</v>
      </c>
      <c r="E3" s="8" t="s">
        <v>3</v>
      </c>
      <c r="F3" s="8" t="s">
        <v>1</v>
      </c>
      <c r="G3" s="8" t="s">
        <v>4</v>
      </c>
      <c r="H3" s="12" t="s">
        <v>5</v>
      </c>
    </row>
    <row r="4" spans="2:12">
      <c r="B4" s="13"/>
      <c r="C4" s="5"/>
      <c r="D4" s="37"/>
      <c r="E4" s="6"/>
      <c r="F4" s="6"/>
      <c r="G4" s="6"/>
      <c r="H4" s="11"/>
    </row>
    <row r="5" spans="2:12" ht="11.25" customHeight="1">
      <c r="B5" s="47" t="s">
        <v>14</v>
      </c>
      <c r="C5" s="48"/>
      <c r="D5" s="48"/>
      <c r="E5" s="48"/>
      <c r="F5" s="48"/>
      <c r="G5" s="48"/>
      <c r="H5" s="49"/>
    </row>
    <row r="6" spans="2:12" ht="232.5" customHeight="1">
      <c r="B6" s="13">
        <v>1</v>
      </c>
      <c r="C6" s="6" t="s">
        <v>60</v>
      </c>
      <c r="D6" s="37" t="s">
        <v>17</v>
      </c>
      <c r="E6" s="13">
        <v>8</v>
      </c>
      <c r="F6" s="13" t="s">
        <v>6</v>
      </c>
      <c r="G6" s="33">
        <v>0</v>
      </c>
      <c r="H6" s="14">
        <f t="shared" ref="H6:H13" si="0">E6*G6</f>
        <v>0</v>
      </c>
      <c r="L6" s="15"/>
    </row>
    <row r="7" spans="2:12" ht="224.25" customHeight="1">
      <c r="B7" s="13">
        <v>2</v>
      </c>
      <c r="C7" s="6" t="s">
        <v>61</v>
      </c>
      <c r="D7" s="37" t="s">
        <v>64</v>
      </c>
      <c r="E7" s="13">
        <v>5</v>
      </c>
      <c r="F7" s="13" t="s">
        <v>6</v>
      </c>
      <c r="G7" s="33">
        <v>0</v>
      </c>
      <c r="H7" s="14">
        <f t="shared" si="0"/>
        <v>0</v>
      </c>
    </row>
    <row r="8" spans="2:12" ht="207.75" customHeight="1">
      <c r="B8" s="13">
        <v>3</v>
      </c>
      <c r="C8" s="6" t="s">
        <v>62</v>
      </c>
      <c r="D8" s="37" t="s">
        <v>75</v>
      </c>
      <c r="E8" s="13">
        <v>18</v>
      </c>
      <c r="F8" s="13" t="s">
        <v>6</v>
      </c>
      <c r="G8" s="33">
        <v>0</v>
      </c>
      <c r="H8" s="14">
        <f t="shared" si="0"/>
        <v>0</v>
      </c>
      <c r="K8" s="3"/>
    </row>
    <row r="9" spans="2:12" ht="232.5" customHeight="1">
      <c r="B9" s="13">
        <v>4</v>
      </c>
      <c r="C9" s="6" t="s">
        <v>63</v>
      </c>
      <c r="D9" s="37" t="s">
        <v>76</v>
      </c>
      <c r="E9" s="13">
        <v>65</v>
      </c>
      <c r="F9" s="13" t="s">
        <v>6</v>
      </c>
      <c r="G9" s="33">
        <v>0</v>
      </c>
      <c r="H9" s="14">
        <f t="shared" si="0"/>
        <v>0</v>
      </c>
      <c r="K9" s="3"/>
    </row>
    <row r="10" spans="2:12" ht="182.25" customHeight="1">
      <c r="B10" s="13">
        <v>5</v>
      </c>
      <c r="C10" s="6" t="s">
        <v>65</v>
      </c>
      <c r="D10" s="37" t="s">
        <v>18</v>
      </c>
      <c r="E10" s="13">
        <v>2</v>
      </c>
      <c r="F10" s="13" t="s">
        <v>6</v>
      </c>
      <c r="G10" s="33">
        <v>0</v>
      </c>
      <c r="H10" s="14">
        <f t="shared" si="0"/>
        <v>0</v>
      </c>
      <c r="K10" s="3"/>
    </row>
    <row r="11" spans="2:12" ht="168.75" customHeight="1">
      <c r="B11" s="13">
        <v>6</v>
      </c>
      <c r="C11" s="6" t="s">
        <v>66</v>
      </c>
      <c r="D11" s="37" t="s">
        <v>19</v>
      </c>
      <c r="E11" s="13">
        <v>1</v>
      </c>
      <c r="F11" s="13" t="s">
        <v>6</v>
      </c>
      <c r="G11" s="33">
        <v>0</v>
      </c>
      <c r="H11" s="14">
        <f t="shared" si="0"/>
        <v>0</v>
      </c>
      <c r="K11" s="3"/>
    </row>
    <row r="12" spans="2:12" ht="195" customHeight="1">
      <c r="B12" s="13">
        <v>7</v>
      </c>
      <c r="C12" s="6" t="s">
        <v>67</v>
      </c>
      <c r="D12" s="37" t="s">
        <v>20</v>
      </c>
      <c r="E12" s="13">
        <v>6</v>
      </c>
      <c r="F12" s="13" t="s">
        <v>15</v>
      </c>
      <c r="G12" s="33">
        <v>0</v>
      </c>
      <c r="H12" s="14">
        <f t="shared" si="0"/>
        <v>0</v>
      </c>
      <c r="K12" s="3"/>
    </row>
    <row r="13" spans="2:12" ht="177.75" customHeight="1">
      <c r="B13" s="13">
        <v>8</v>
      </c>
      <c r="C13" s="6" t="s">
        <v>68</v>
      </c>
      <c r="D13" s="37" t="s">
        <v>21</v>
      </c>
      <c r="E13" s="13">
        <v>1</v>
      </c>
      <c r="F13" s="13" t="s">
        <v>6</v>
      </c>
      <c r="G13" s="33">
        <v>0</v>
      </c>
      <c r="H13" s="14">
        <f t="shared" si="0"/>
        <v>0</v>
      </c>
      <c r="K13" s="3"/>
    </row>
    <row r="14" spans="2:12">
      <c r="B14" s="50" t="s">
        <v>7</v>
      </c>
      <c r="C14" s="51"/>
      <c r="D14" s="52"/>
      <c r="E14" s="53"/>
      <c r="F14" s="53"/>
      <c r="G14" s="54"/>
      <c r="H14" s="30">
        <f>SUM(H6:H13)</f>
        <v>0</v>
      </c>
    </row>
    <row r="15" spans="2:12">
      <c r="E15" s="20" t="s">
        <v>10</v>
      </c>
      <c r="F15" s="18"/>
      <c r="G15" s="19"/>
      <c r="H15" s="21">
        <f>H14*0.21</f>
        <v>0</v>
      </c>
    </row>
    <row r="16" spans="2:12" ht="12" thickBot="1">
      <c r="B16" s="55"/>
      <c r="C16" s="55"/>
      <c r="D16" s="40"/>
      <c r="E16" s="28" t="s">
        <v>11</v>
      </c>
      <c r="F16" s="25"/>
      <c r="G16" s="25"/>
      <c r="H16" s="29">
        <f>H14+H15</f>
        <v>0</v>
      </c>
    </row>
    <row r="17" spans="5:8">
      <c r="E17" s="4"/>
      <c r="F17" s="4"/>
      <c r="H17" s="4"/>
    </row>
  </sheetData>
  <mergeCells count="4">
    <mergeCell ref="B5:H5"/>
    <mergeCell ref="B14:C14"/>
    <mergeCell ref="B16:C16"/>
    <mergeCell ref="D14:G14"/>
  </mergeCells>
  <printOptions horizontalCentered="1"/>
  <pageMargins left="0.19685039370078741" right="0.19685039370078741" top="0.39370078740157483" bottom="0.39370078740157483" header="0" footer="0"/>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769F9-D394-4007-BA31-B03723840AF1}">
  <sheetPr>
    <pageSetUpPr fitToPage="1"/>
  </sheetPr>
  <dimension ref="B1:J11"/>
  <sheetViews>
    <sheetView zoomScale="140" zoomScaleNormal="140" workbookViewId="0">
      <selection activeCell="K17" sqref="K17"/>
    </sheetView>
  </sheetViews>
  <sheetFormatPr defaultColWidth="9.140625" defaultRowHeight="11.25"/>
  <cols>
    <col min="1" max="1" width="2.85546875" style="4" customWidth="1"/>
    <col min="2" max="2" width="2.85546875" style="3" customWidth="1"/>
    <col min="3" max="3" width="12.140625" style="4" customWidth="1"/>
    <col min="4" max="4" width="41" style="3" customWidth="1"/>
    <col min="5" max="5" width="5.42578125" style="3" customWidth="1"/>
    <col min="6" max="6" width="4.42578125" style="3" customWidth="1"/>
    <col min="7" max="7" width="7.85546875" style="3" bestFit="1" customWidth="1"/>
    <col min="8" max="8" width="13.42578125" style="10" customWidth="1"/>
    <col min="9" max="9" width="3" style="4" customWidth="1"/>
    <col min="10" max="19" width="9.140625" style="4"/>
    <col min="20" max="20" width="9.28515625" style="4" customWidth="1"/>
    <col min="21" max="16384" width="9.140625" style="4"/>
  </cols>
  <sheetData>
    <row r="1" spans="2:10" ht="12.75" customHeight="1">
      <c r="E1" s="2"/>
      <c r="F1" s="2"/>
      <c r="G1" s="2"/>
      <c r="H1" s="9"/>
    </row>
    <row r="2" spans="2:10" ht="15" customHeight="1">
      <c r="B2" s="1" t="s">
        <v>87</v>
      </c>
      <c r="D2" s="2"/>
      <c r="E2" s="2"/>
      <c r="F2"/>
      <c r="G2" s="22"/>
      <c r="H2"/>
    </row>
    <row r="3" spans="2:10" ht="11.25" customHeight="1">
      <c r="B3" s="8" t="s">
        <v>0</v>
      </c>
      <c r="C3" s="8" t="s">
        <v>8</v>
      </c>
      <c r="D3" s="8" t="s">
        <v>2</v>
      </c>
      <c r="E3" s="8"/>
      <c r="F3" s="8"/>
      <c r="G3" s="8"/>
      <c r="H3" s="12" t="s">
        <v>5</v>
      </c>
    </row>
    <row r="4" spans="2:10" ht="11.25" customHeight="1">
      <c r="B4" s="13"/>
      <c r="C4" s="5"/>
      <c r="D4" s="6"/>
      <c r="E4" s="6"/>
      <c r="F4" s="6"/>
      <c r="G4" s="6"/>
      <c r="H4" s="11"/>
    </row>
    <row r="5" spans="2:10">
      <c r="B5" s="56" t="s">
        <v>13</v>
      </c>
      <c r="C5" s="57"/>
      <c r="D5" s="57"/>
      <c r="E5" s="57"/>
      <c r="F5" s="57"/>
      <c r="G5" s="58"/>
      <c r="H5" s="23">
        <f>'Interiérová část - atypické prv'!H33</f>
        <v>0</v>
      </c>
    </row>
    <row r="6" spans="2:10">
      <c r="B6" s="56" t="s">
        <v>69</v>
      </c>
      <c r="C6" s="57"/>
      <c r="D6" s="57"/>
      <c r="E6" s="57"/>
      <c r="F6" s="57"/>
      <c r="G6" s="58"/>
      <c r="H6" s="23">
        <f>'Interiérová část - typické prv'!H14</f>
        <v>0</v>
      </c>
    </row>
    <row r="7" spans="2:10" ht="12" thickBot="1"/>
    <row r="8" spans="2:10" ht="12" thickBot="1">
      <c r="B8" s="17"/>
      <c r="C8" s="17"/>
      <c r="D8" s="16"/>
      <c r="E8" s="24" t="s">
        <v>12</v>
      </c>
      <c r="F8" s="25"/>
      <c r="G8" s="25"/>
      <c r="H8" s="26">
        <f>SUM(H5:H6)</f>
        <v>0</v>
      </c>
    </row>
    <row r="9" spans="2:10" ht="12" thickBot="1">
      <c r="E9" s="20" t="s">
        <v>10</v>
      </c>
      <c r="F9" s="18"/>
      <c r="G9" s="19"/>
      <c r="H9" s="27">
        <f>SUM(H8)*0.21</f>
        <v>0</v>
      </c>
    </row>
    <row r="10" spans="2:10" ht="12" thickBot="1">
      <c r="E10" s="24" t="s">
        <v>11</v>
      </c>
      <c r="F10" s="25"/>
      <c r="G10" s="25"/>
      <c r="H10" s="26">
        <f>SUM(H8)+H9</f>
        <v>0</v>
      </c>
    </row>
    <row r="11" spans="2:10">
      <c r="C11" s="59"/>
      <c r="D11" s="59"/>
      <c r="E11" s="59"/>
      <c r="F11" s="59"/>
      <c r="G11" s="59"/>
      <c r="H11" s="59"/>
      <c r="I11" s="59"/>
      <c r="J11" s="59"/>
    </row>
  </sheetData>
  <mergeCells count="3">
    <mergeCell ref="B6:G6"/>
    <mergeCell ref="B5:G5"/>
    <mergeCell ref="C11:J11"/>
  </mergeCells>
  <printOptions horizontalCentered="1"/>
  <pageMargins left="0.19685039370078741" right="0.19685039370078741" top="0.39370078740157483" bottom="0.39370078740157483" header="0" footer="0"/>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Interiérová část - atypické prv</vt:lpstr>
      <vt:lpstr>Interiérová část - typické prv</vt:lpstr>
      <vt:lpstr>CENA CELKEM</vt:lpstr>
      <vt:lpstr>'CENA CELKEM'!Názvy_tisku</vt:lpstr>
      <vt:lpstr>'Interiérová část - atypické prv'!Názvy_tisku</vt:lpstr>
      <vt:lpstr>'Interiérová část - typické prv'!Názvy_tisku</vt:lpstr>
      <vt:lpstr>'CENA CELKEM'!Oblast_tisku</vt:lpstr>
      <vt:lpstr>'Interiérová část - atypické prv'!Oblast_tisku</vt:lpstr>
      <vt:lpstr>'Interiérová část - typické prv'!Oblast_tisku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info@profuretech.com</dc:creator>
  <cp:lastModifiedBy>Kubínek Pavel</cp:lastModifiedBy>
  <cp:lastPrinted>2025-11-24T08:23:13Z</cp:lastPrinted>
  <dcterms:created xsi:type="dcterms:W3CDTF">2022-01-24T06:34:50Z</dcterms:created>
  <dcterms:modified xsi:type="dcterms:W3CDTF">2025-12-12T08:23:36Z</dcterms:modified>
</cp:coreProperties>
</file>